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dparishcouncil-my.sharepoint.com/personal/clerk_wdparishcouncil_onmicrosoft_com/Documents/Sutton Parish Council/Finance/2020-2021 Finance/Annual Return 2020-21/Files for AGAR/"/>
    </mc:Choice>
  </mc:AlternateContent>
  <xr:revisionPtr revIDLastSave="6" documentId="8_{0D304258-EEF6-45C8-8022-7E7453E819E8}" xr6:coauthVersionLast="46" xr6:coauthVersionMax="46" xr10:uidLastSave="{AE15A7DD-6276-4212-AF96-6458EE94A766}"/>
  <bookViews>
    <workbookView xWindow="-103" yWindow="-103" windowWidth="16663" windowHeight="8863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58" i="1"/>
  <c r="D63" i="1"/>
  <c r="D66" i="1"/>
  <c r="C18" i="1"/>
  <c r="C58" i="1"/>
  <c r="C63" i="1"/>
  <c r="C66" i="1"/>
  <c r="D75" i="1"/>
  <c r="D69" i="1"/>
  <c r="D17" i="1"/>
  <c r="D64" i="1"/>
  <c r="C75" i="1"/>
  <c r="C69" i="1"/>
  <c r="C17" i="1"/>
  <c r="C64" i="1"/>
  <c r="F18" i="1"/>
  <c r="F58" i="1"/>
  <c r="F63" i="1"/>
  <c r="F17" i="1"/>
  <c r="F64" i="1"/>
  <c r="F66" i="1"/>
  <c r="F75" i="1"/>
  <c r="F69" i="1"/>
  <c r="H58" i="1"/>
  <c r="H63" i="1"/>
  <c r="H18" i="1"/>
  <c r="H17" i="1"/>
  <c r="H64" i="1"/>
  <c r="H66" i="1"/>
  <c r="H75" i="1"/>
  <c r="H69" i="1"/>
  <c r="B58" i="1"/>
  <c r="B63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25" i="1"/>
  <c r="B17" i="1"/>
  <c r="G15" i="1"/>
  <c r="G9" i="1"/>
  <c r="G18" i="1"/>
  <c r="G58" i="1"/>
  <c r="G63" i="1"/>
  <c r="G17" i="1"/>
  <c r="B64" i="1"/>
  <c r="G66" i="1"/>
  <c r="G64" i="1"/>
  <c r="G75" i="1"/>
  <c r="B7" i="1"/>
  <c r="B18" i="1"/>
  <c r="B66" i="1"/>
  <c r="B75" i="1"/>
  <c r="B69" i="1"/>
  <c r="G69" i="1"/>
</calcChain>
</file>

<file path=xl/sharedStrings.xml><?xml version="1.0" encoding="utf-8"?>
<sst xmlns="http://schemas.openxmlformats.org/spreadsheetml/2006/main" count="93" uniqueCount="84">
  <si>
    <t>THE COMMON PARISH COUNCIL OF SUTTON &amp; BARLAVINGTON</t>
  </si>
  <si>
    <t xml:space="preserve">Audited </t>
  </si>
  <si>
    <t xml:space="preserve">Forecast </t>
  </si>
  <si>
    <t>2016-17</t>
  </si>
  <si>
    <t>2017-18</t>
  </si>
  <si>
    <t>2018-19</t>
  </si>
  <si>
    <t>2015-16</t>
  </si>
  <si>
    <t>2% rise in precept</t>
  </si>
  <si>
    <t>£</t>
  </si>
  <si>
    <t>Balance  b/f at 1 April</t>
  </si>
  <si>
    <t>Receipts</t>
  </si>
  <si>
    <t>Precept</t>
  </si>
  <si>
    <t>Bank interest - PC</t>
  </si>
  <si>
    <t>WSCC Grants- Op Watershed</t>
  </si>
  <si>
    <t>Vat recovered</t>
  </si>
  <si>
    <t>Total receipts for period</t>
  </si>
  <si>
    <t>Total receipts</t>
  </si>
  <si>
    <t>Payments</t>
  </si>
  <si>
    <t>General Administration</t>
  </si>
  <si>
    <t>Hire of Hall</t>
  </si>
  <si>
    <t>Notice board/BT phone box/Other</t>
  </si>
  <si>
    <t>S.137 &amp; S.142 payments</t>
  </si>
  <si>
    <t>- Sutton PCC</t>
  </si>
  <si>
    <t>- Barlavington PCC</t>
  </si>
  <si>
    <t>- Village News</t>
  </si>
  <si>
    <t>-Ebenoe Young Farmers</t>
  </si>
  <si>
    <t>-Sutton Youth Club</t>
  </si>
  <si>
    <t>Sutton Village News Magazine</t>
  </si>
  <si>
    <t>- Sutton Village Hall</t>
  </si>
  <si>
    <t>- CAB</t>
  </si>
  <si>
    <t>- Sussex Air Ambulance</t>
  </si>
  <si>
    <t>-Sutton Fabric Fund</t>
  </si>
  <si>
    <t xml:space="preserve"> - P&amp;DCA</t>
  </si>
  <si>
    <t>- Victim Support</t>
  </si>
  <si>
    <t xml:space="preserve"> - Amberley First Responders?(1st meeting)</t>
  </si>
  <si>
    <t>-  Rural Mobile Youth Trust - Purple Bus</t>
  </si>
  <si>
    <t>Election</t>
  </si>
  <si>
    <t>Precept payments</t>
  </si>
  <si>
    <t>Operation Watershed</t>
  </si>
  <si>
    <t>VAT paid</t>
  </si>
  <si>
    <t>Total payments</t>
  </si>
  <si>
    <t>Surplus/deficit</t>
  </si>
  <si>
    <t>(Receipts less payments for period)</t>
  </si>
  <si>
    <t xml:space="preserve">Balance carried forward </t>
  </si>
  <si>
    <t>RESERVES</t>
  </si>
  <si>
    <t xml:space="preserve">General Reserve </t>
  </si>
  <si>
    <t>Computer reserve</t>
  </si>
  <si>
    <t>Transparency reserve</t>
  </si>
  <si>
    <t>Election reserve</t>
  </si>
  <si>
    <t>Bus shelter reserve</t>
  </si>
  <si>
    <t>Winter maintenance reserve</t>
  </si>
  <si>
    <t>Balance carried forward</t>
  </si>
  <si>
    <t>Budget</t>
  </si>
  <si>
    <t>Hannah-Louise O'Callaghan</t>
  </si>
  <si>
    <t>Clerk to the Common Parish Council of Sutton &amp; Barlavington</t>
  </si>
  <si>
    <t>AGM &amp; other events</t>
  </si>
  <si>
    <t>Income Tax</t>
  </si>
  <si>
    <t>Computer costs/Website</t>
  </si>
  <si>
    <t>Postage</t>
  </si>
  <si>
    <t>Stationery costs</t>
  </si>
  <si>
    <t>Clerk expenses</t>
  </si>
  <si>
    <t>Home office</t>
  </si>
  <si>
    <t>Employment Costs (Gross)</t>
  </si>
  <si>
    <t>Employment costs PAYE</t>
  </si>
  <si>
    <t>Insurance</t>
  </si>
  <si>
    <t>Audit fee</t>
  </si>
  <si>
    <t>Training (Clerk/Councillors)</t>
  </si>
  <si>
    <t>Councillor Expenses</t>
  </si>
  <si>
    <t>Village maintenance</t>
  </si>
  <si>
    <t>Winter maintenance</t>
  </si>
  <si>
    <t>Bank Charges</t>
  </si>
  <si>
    <t>Clerk's membership fees (SLCC, SSALC)</t>
  </si>
  <si>
    <t>Payroll</t>
  </si>
  <si>
    <t>Audited</t>
  </si>
  <si>
    <t>CDC Grants - Noticeboard</t>
  </si>
  <si>
    <t>2019-20</t>
  </si>
  <si>
    <t>Fingerposts</t>
  </si>
  <si>
    <t>Bignor Defibrillator Grant</t>
  </si>
  <si>
    <t>2020-2021</t>
  </si>
  <si>
    <t>Insurance Claim</t>
  </si>
  <si>
    <t>Donations</t>
  </si>
  <si>
    <t>As at 31/3/21</t>
  </si>
  <si>
    <t>Miscellaneous Income</t>
  </si>
  <si>
    <t>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</si>
</sst>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164" formatCode="_-\£* #,##0.00_-;&quot;-£&quot;* #,##0.00_-;_-\£* \-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7" fontId="4" fillId="0" borderId="1" xfId="0" applyNumberFormat="1" applyFont="1" applyBorder="1"/>
    <xf numFmtId="7" fontId="3" fillId="0" borderId="0" xfId="0" applyNumberFormat="1" applyFont="1"/>
    <xf numFmtId="7" fontId="5" fillId="0" borderId="0" xfId="0" applyNumberFormat="1" applyFont="1"/>
    <xf numFmtId="0" fontId="4" fillId="0" borderId="0" xfId="0" applyFont="1"/>
    <xf numFmtId="0" fontId="6" fillId="0" borderId="0" xfId="0" applyFont="1"/>
    <xf numFmtId="7" fontId="7" fillId="0" borderId="2" xfId="0" applyNumberFormat="1" applyFont="1" applyBorder="1"/>
    <xf numFmtId="7" fontId="7" fillId="0" borderId="0" xfId="0" applyNumberFormat="1" applyFont="1"/>
    <xf numFmtId="7" fontId="8" fillId="0" borderId="0" xfId="0" applyNumberFormat="1" applyFont="1"/>
    <xf numFmtId="7" fontId="6" fillId="0" borderId="2" xfId="0" applyNumberFormat="1" applyFont="1" applyBorder="1" applyAlignment="1">
      <alignment horizontal="center"/>
    </xf>
    <xf numFmtId="0" fontId="9" fillId="0" borderId="0" xfId="0" applyFont="1"/>
    <xf numFmtId="7" fontId="6" fillId="0" borderId="0" xfId="0" applyNumberFormat="1" applyFont="1" applyAlignment="1">
      <alignment horizontal="center" wrapText="1"/>
    </xf>
    <xf numFmtId="7" fontId="6" fillId="0" borderId="0" xfId="0" applyNumberFormat="1" applyFont="1" applyAlignment="1">
      <alignment horizontal="center"/>
    </xf>
    <xf numFmtId="0" fontId="6" fillId="0" borderId="0" xfId="0" applyFont="1" applyAlignment="1">
      <alignment vertical="top" wrapText="1"/>
    </xf>
    <xf numFmtId="14" fontId="6" fillId="0" borderId="2" xfId="0" applyNumberFormat="1" applyFont="1" applyBorder="1" applyAlignment="1">
      <alignment horizontal="center" vertical="top" wrapText="1"/>
    </xf>
    <xf numFmtId="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7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7" fontId="7" fillId="0" borderId="0" xfId="0" applyNumberFormat="1" applyFont="1" applyAlignment="1">
      <alignment horizontal="center"/>
    </xf>
    <xf numFmtId="7" fontId="11" fillId="0" borderId="0" xfId="0" applyNumberFormat="1" applyFont="1" applyAlignment="1">
      <alignment horizontal="center"/>
    </xf>
    <xf numFmtId="40" fontId="7" fillId="0" borderId="2" xfId="0" applyNumberFormat="1" applyFont="1" applyBorder="1"/>
    <xf numFmtId="7" fontId="7" fillId="0" borderId="2" xfId="1" applyNumberFormat="1" applyFont="1" applyBorder="1" applyAlignment="1">
      <alignment horizontal="center"/>
    </xf>
    <xf numFmtId="0" fontId="7" fillId="0" borderId="0" xfId="0" applyFont="1"/>
    <xf numFmtId="7" fontId="7" fillId="0" borderId="2" xfId="1" applyNumberFormat="1" applyFont="1" applyBorder="1"/>
    <xf numFmtId="7" fontId="7" fillId="0" borderId="0" xfId="1" applyNumberFormat="1" applyFont="1"/>
    <xf numFmtId="7" fontId="6" fillId="0" borderId="2" xfId="1" applyNumberFormat="1" applyFont="1" applyBorder="1"/>
    <xf numFmtId="7" fontId="6" fillId="0" borderId="0" xfId="0" applyNumberFormat="1" applyFont="1"/>
    <xf numFmtId="0" fontId="12" fillId="0" borderId="0" xfId="0" applyFont="1"/>
    <xf numFmtId="0" fontId="7" fillId="0" borderId="0" xfId="0" quotePrefix="1" applyFont="1"/>
    <xf numFmtId="7" fontId="7" fillId="0" borderId="0" xfId="1" quotePrefix="1" applyNumberFormat="1" applyFont="1"/>
    <xf numFmtId="0" fontId="11" fillId="0" borderId="0" xfId="0" applyFont="1"/>
    <xf numFmtId="0" fontId="11" fillId="0" borderId="0" xfId="0" quotePrefix="1" applyFont="1"/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vertical="top" wrapText="1"/>
    </xf>
    <xf numFmtId="0" fontId="6" fillId="0" borderId="0" xfId="0" quotePrefix="1" applyFont="1"/>
    <xf numFmtId="7" fontId="6" fillId="0" borderId="0" xfId="1" applyNumberFormat="1" applyFont="1"/>
    <xf numFmtId="0" fontId="13" fillId="0" borderId="0" xfId="0" applyFont="1"/>
    <xf numFmtId="8" fontId="7" fillId="0" borderId="2" xfId="1" applyNumberFormat="1" applyFont="1" applyBorder="1" applyAlignment="1">
      <alignment vertical="top" wrapText="1"/>
    </xf>
    <xf numFmtId="7" fontId="7" fillId="0" borderId="0" xfId="1" applyNumberFormat="1" applyFont="1" applyAlignment="1">
      <alignment vertical="top" wrapText="1"/>
    </xf>
    <xf numFmtId="7" fontId="7" fillId="0" borderId="2" xfId="0" applyNumberFormat="1" applyFont="1" applyBorder="1" applyAlignment="1">
      <alignment vertical="center" wrapText="1"/>
    </xf>
    <xf numFmtId="7" fontId="7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7" fontId="7" fillId="0" borderId="2" xfId="0" applyNumberFormat="1" applyFont="1" applyBorder="1" applyAlignment="1">
      <alignment vertical="center"/>
    </xf>
    <xf numFmtId="7" fontId="4" fillId="0" borderId="0" xfId="0" applyNumberFormat="1" applyFont="1"/>
    <xf numFmtId="7" fontId="3" fillId="0" borderId="2" xfId="0" applyNumberFormat="1" applyFont="1" applyBorder="1"/>
    <xf numFmtId="7" fontId="4" fillId="0" borderId="2" xfId="0" applyNumberFormat="1" applyFont="1" applyBorder="1"/>
    <xf numFmtId="0" fontId="4" fillId="0" borderId="2" xfId="0" applyFont="1" applyBorder="1"/>
    <xf numFmtId="7" fontId="7" fillId="0" borderId="2" xfId="1" quotePrefix="1" applyNumberFormat="1" applyFont="1" applyBorder="1"/>
    <xf numFmtId="8" fontId="7" fillId="0" borderId="2" xfId="1" applyNumberFormat="1" applyFont="1" applyBorder="1"/>
    <xf numFmtId="7" fontId="15" fillId="0" borderId="0" xfId="0" applyNumberFormat="1" applyFont="1"/>
    <xf numFmtId="0" fontId="14" fillId="0" borderId="0" xfId="0" applyFont="1"/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topLeftCell="A4" workbookViewId="0">
      <selection activeCell="K9" sqref="K9"/>
    </sheetView>
  </sheetViews>
  <sheetFormatPr defaultColWidth="9.15234375" defaultRowHeight="14.6" x14ac:dyDescent="0.4"/>
  <cols>
    <col min="1" max="1" width="26.69140625" style="5" customWidth="1"/>
    <col min="2" max="2" width="0" style="5" hidden="1" customWidth="1"/>
    <col min="3" max="5" width="9.15234375" style="5"/>
    <col min="6" max="6" width="9.15234375" style="5" hidden="1" customWidth="1"/>
    <col min="7" max="8" width="9.15234375" style="49" hidden="1" customWidth="1"/>
    <col min="9" max="10" width="9.15234375" style="5" hidden="1" customWidth="1"/>
    <col min="11" max="16384" width="9.15234375" style="5"/>
  </cols>
  <sheetData>
    <row r="1" spans="1:10" x14ac:dyDescent="0.4">
      <c r="A1" s="1" t="s">
        <v>0</v>
      </c>
      <c r="B1" s="3"/>
      <c r="C1" s="3"/>
      <c r="D1" s="3"/>
      <c r="E1" s="3"/>
      <c r="F1" s="3"/>
      <c r="G1" s="2"/>
      <c r="H1" s="2"/>
      <c r="I1" s="4"/>
      <c r="J1" s="4"/>
    </row>
    <row r="2" spans="1:10" x14ac:dyDescent="0.4">
      <c r="A2" s="6"/>
      <c r="B2" s="8"/>
      <c r="C2" s="8"/>
      <c r="D2" s="8"/>
      <c r="E2" s="8"/>
      <c r="F2" s="8"/>
      <c r="G2" s="7"/>
      <c r="H2" s="7"/>
      <c r="I2" s="9"/>
      <c r="J2" s="9"/>
    </row>
    <row r="3" spans="1:10" s="11" customFormat="1" x14ac:dyDescent="0.4">
      <c r="A3" s="6"/>
      <c r="B3" s="12" t="s">
        <v>2</v>
      </c>
      <c r="C3" s="12" t="s">
        <v>52</v>
      </c>
      <c r="D3" s="12" t="s">
        <v>83</v>
      </c>
      <c r="E3" s="12"/>
      <c r="F3" s="12" t="s">
        <v>73</v>
      </c>
      <c r="G3" s="10" t="s">
        <v>73</v>
      </c>
      <c r="H3" s="10" t="s">
        <v>73</v>
      </c>
      <c r="I3" s="13" t="s">
        <v>1</v>
      </c>
      <c r="J3" s="13" t="s">
        <v>1</v>
      </c>
    </row>
    <row r="4" spans="1:10" s="11" customFormat="1" x14ac:dyDescent="0.4">
      <c r="A4" s="14"/>
      <c r="B4" s="16" t="s">
        <v>5</v>
      </c>
      <c r="C4" s="16" t="s">
        <v>78</v>
      </c>
      <c r="D4" s="16" t="s">
        <v>81</v>
      </c>
      <c r="E4" s="16"/>
      <c r="F4" s="16" t="s">
        <v>75</v>
      </c>
      <c r="G4" s="15" t="s">
        <v>5</v>
      </c>
      <c r="H4" s="15" t="s">
        <v>4</v>
      </c>
      <c r="I4" s="17" t="s">
        <v>3</v>
      </c>
      <c r="J4" s="17" t="s">
        <v>6</v>
      </c>
    </row>
    <row r="5" spans="1:10" s="11" customFormat="1" ht="21.45" x14ac:dyDescent="0.4">
      <c r="A5" s="14"/>
      <c r="B5" s="16" t="s">
        <v>7</v>
      </c>
      <c r="C5" s="16"/>
      <c r="D5" s="16"/>
      <c r="E5" s="16"/>
      <c r="F5" s="16"/>
      <c r="G5" s="15"/>
      <c r="H5" s="15"/>
      <c r="I5" s="17"/>
      <c r="J5" s="17"/>
    </row>
    <row r="6" spans="1:10" s="20" customFormat="1" x14ac:dyDescent="0.4">
      <c r="A6" s="18"/>
      <c r="B6" s="21" t="s">
        <v>8</v>
      </c>
      <c r="C6" s="21"/>
      <c r="D6" s="21"/>
      <c r="E6" s="21"/>
      <c r="F6" s="21"/>
      <c r="G6" s="19" t="s">
        <v>8</v>
      </c>
      <c r="H6" s="19" t="s">
        <v>8</v>
      </c>
      <c r="I6" s="21" t="s">
        <v>8</v>
      </c>
      <c r="J6" s="22" t="s">
        <v>8</v>
      </c>
    </row>
    <row r="7" spans="1:10" x14ac:dyDescent="0.4">
      <c r="A7" s="6" t="s">
        <v>9</v>
      </c>
      <c r="B7" s="8">
        <f>G66</f>
        <v>7929.1500000000015</v>
      </c>
      <c r="C7" s="8">
        <v>6837.58</v>
      </c>
      <c r="D7" s="8">
        <v>6837.58</v>
      </c>
      <c r="E7" s="8"/>
      <c r="F7" s="8">
        <v>7929.15</v>
      </c>
      <c r="G7" s="23">
        <v>8557.74</v>
      </c>
      <c r="H7" s="23">
        <v>8665.89</v>
      </c>
      <c r="I7" s="8">
        <v>10427.459999999999</v>
      </c>
      <c r="J7" s="8">
        <v>5596.37</v>
      </c>
    </row>
    <row r="8" spans="1:10" x14ac:dyDescent="0.4">
      <c r="A8" s="6" t="s">
        <v>10</v>
      </c>
      <c r="B8" s="8"/>
      <c r="C8" s="8"/>
      <c r="D8" s="8"/>
      <c r="E8" s="8"/>
      <c r="F8" s="8"/>
      <c r="G8" s="24"/>
      <c r="H8" s="24"/>
      <c r="I8" s="8"/>
      <c r="J8" s="8"/>
    </row>
    <row r="9" spans="1:10" x14ac:dyDescent="0.4">
      <c r="A9" s="25" t="s">
        <v>11</v>
      </c>
      <c r="B9" s="8">
        <v>7603.08</v>
      </c>
      <c r="C9" s="8">
        <v>8218</v>
      </c>
      <c r="D9" s="8">
        <v>8218</v>
      </c>
      <c r="E9" s="8"/>
      <c r="F9" s="8">
        <v>7827</v>
      </c>
      <c r="G9" s="26">
        <f>SUM(H9:H9)</f>
        <v>7454</v>
      </c>
      <c r="H9" s="26">
        <v>7454</v>
      </c>
      <c r="I9" s="8">
        <v>7380</v>
      </c>
      <c r="J9" s="8">
        <v>7200</v>
      </c>
    </row>
    <row r="10" spans="1:10" s="53" customFormat="1" x14ac:dyDescent="0.4">
      <c r="A10" s="25" t="s">
        <v>12</v>
      </c>
      <c r="B10" s="52">
        <v>1</v>
      </c>
      <c r="C10" s="8">
        <v>5</v>
      </c>
      <c r="D10" s="8">
        <v>1.44</v>
      </c>
      <c r="E10" s="8"/>
      <c r="F10" s="8">
        <v>7.08</v>
      </c>
      <c r="G10" s="26">
        <v>17.47</v>
      </c>
      <c r="H10" s="26">
        <v>2.06</v>
      </c>
      <c r="I10" s="8">
        <v>0.71</v>
      </c>
      <c r="J10" s="8">
        <v>0.62000000000000011</v>
      </c>
    </row>
    <row r="11" spans="1:10" x14ac:dyDescent="0.4">
      <c r="A11" s="25" t="s">
        <v>74</v>
      </c>
      <c r="B11" s="8">
        <v>0</v>
      </c>
      <c r="C11" s="8">
        <v>0</v>
      </c>
      <c r="D11" s="8">
        <v>0</v>
      </c>
      <c r="E11" s="8"/>
      <c r="F11" s="8">
        <v>0</v>
      </c>
      <c r="G11" s="26">
        <v>665</v>
      </c>
      <c r="H11" s="26">
        <v>0</v>
      </c>
      <c r="I11" s="8">
        <v>2785</v>
      </c>
      <c r="J11" s="8">
        <v>1925</v>
      </c>
    </row>
    <row r="12" spans="1:10" x14ac:dyDescent="0.4">
      <c r="A12" s="25" t="s">
        <v>80</v>
      </c>
      <c r="B12" s="8">
        <v>0</v>
      </c>
      <c r="C12" s="8">
        <v>0</v>
      </c>
      <c r="D12" s="8">
        <v>250</v>
      </c>
      <c r="E12" s="8"/>
      <c r="F12" s="8">
        <v>0</v>
      </c>
      <c r="G12" s="26">
        <v>820</v>
      </c>
      <c r="H12" s="26">
        <v>0</v>
      </c>
      <c r="I12" s="8">
        <v>167.85</v>
      </c>
      <c r="J12" s="8">
        <v>1107</v>
      </c>
    </row>
    <row r="13" spans="1:10" x14ac:dyDescent="0.4">
      <c r="A13" s="25" t="s">
        <v>82</v>
      </c>
      <c r="B13" s="8"/>
      <c r="C13" s="8">
        <v>0</v>
      </c>
      <c r="D13" s="8">
        <v>0.2</v>
      </c>
      <c r="E13" s="8"/>
      <c r="F13" s="8"/>
      <c r="G13" s="26"/>
      <c r="H13" s="26"/>
      <c r="I13" s="8"/>
      <c r="J13" s="8"/>
    </row>
    <row r="14" spans="1:10" x14ac:dyDescent="0.4">
      <c r="A14" s="25" t="s">
        <v>13</v>
      </c>
      <c r="B14" s="8">
        <v>0</v>
      </c>
      <c r="C14" s="8">
        <v>0</v>
      </c>
      <c r="D14" s="8">
        <v>0</v>
      </c>
      <c r="E14" s="8"/>
      <c r="F14" s="8">
        <v>0</v>
      </c>
      <c r="G14" s="26">
        <v>17894</v>
      </c>
      <c r="H14" s="26">
        <v>0</v>
      </c>
      <c r="I14" s="8">
        <v>1400</v>
      </c>
      <c r="J14" s="8">
        <v>4045.64</v>
      </c>
    </row>
    <row r="15" spans="1:10" x14ac:dyDescent="0.4">
      <c r="A15" s="25" t="s">
        <v>79</v>
      </c>
      <c r="B15" s="8">
        <v>0</v>
      </c>
      <c r="C15" s="8">
        <v>0</v>
      </c>
      <c r="D15" s="8">
        <v>950</v>
      </c>
      <c r="E15" s="8"/>
      <c r="F15" s="8">
        <v>0</v>
      </c>
      <c r="G15" s="26">
        <f>SUM(H15:H15)</f>
        <v>0</v>
      </c>
      <c r="H15" s="26">
        <v>0</v>
      </c>
      <c r="I15" s="8">
        <v>359.45</v>
      </c>
      <c r="J15" s="8"/>
    </row>
    <row r="16" spans="1:10" x14ac:dyDescent="0.4">
      <c r="A16" s="25" t="s">
        <v>14</v>
      </c>
      <c r="B16" s="8">
        <v>400</v>
      </c>
      <c r="C16" s="8">
        <v>250</v>
      </c>
      <c r="D16" s="8">
        <v>380</v>
      </c>
      <c r="E16" s="8"/>
      <c r="F16" s="8">
        <v>0</v>
      </c>
      <c r="G16" s="26">
        <v>4199.01</v>
      </c>
      <c r="H16" s="26">
        <v>1382.39</v>
      </c>
      <c r="I16" s="8">
        <v>769.81</v>
      </c>
      <c r="J16" s="8">
        <v>1585.39</v>
      </c>
    </row>
    <row r="17" spans="1:10" x14ac:dyDescent="0.4">
      <c r="A17" s="6" t="s">
        <v>15</v>
      </c>
      <c r="B17" s="27">
        <f t="shared" ref="B17:H17" si="0">SUM(B9:B16)</f>
        <v>8004.08</v>
      </c>
      <c r="C17" s="27">
        <f t="shared" si="0"/>
        <v>8473</v>
      </c>
      <c r="D17" s="27">
        <f t="shared" ref="D17" si="1">SUM(D9:D16)</f>
        <v>9799.6400000000012</v>
      </c>
      <c r="E17" s="27"/>
      <c r="F17" s="27">
        <f t="shared" si="0"/>
        <v>7834.08</v>
      </c>
      <c r="G17" s="26">
        <f t="shared" si="0"/>
        <v>31049.480000000003</v>
      </c>
      <c r="H17" s="26">
        <f t="shared" si="0"/>
        <v>8838.4500000000007</v>
      </c>
      <c r="I17" s="8">
        <v>12862.82</v>
      </c>
      <c r="J17" s="8">
        <v>15863.649999999998</v>
      </c>
    </row>
    <row r="18" spans="1:10" x14ac:dyDescent="0.4">
      <c r="A18" s="6" t="s">
        <v>16</v>
      </c>
      <c r="B18" s="38">
        <f t="shared" ref="B18:H18" si="2">SUM(B7:B16)</f>
        <v>15933.230000000001</v>
      </c>
      <c r="C18" s="38">
        <f t="shared" si="2"/>
        <v>15310.58</v>
      </c>
      <c r="D18" s="38">
        <f t="shared" ref="D18" si="3">SUM(D7:D16)</f>
        <v>16637.22</v>
      </c>
      <c r="E18" s="38"/>
      <c r="F18" s="38">
        <f t="shared" si="2"/>
        <v>15763.23</v>
      </c>
      <c r="G18" s="28">
        <f t="shared" si="2"/>
        <v>39607.22</v>
      </c>
      <c r="H18" s="28">
        <f t="shared" si="2"/>
        <v>17504.34</v>
      </c>
      <c r="I18" s="29">
        <v>23290.28</v>
      </c>
      <c r="J18" s="29">
        <v>21460.019999999997</v>
      </c>
    </row>
    <row r="19" spans="1:10" x14ac:dyDescent="0.4">
      <c r="A19" s="6" t="s">
        <v>17</v>
      </c>
      <c r="B19" s="8"/>
      <c r="C19" s="8"/>
      <c r="D19" s="8"/>
      <c r="E19" s="8"/>
      <c r="F19" s="8"/>
      <c r="G19" s="26"/>
      <c r="H19" s="26"/>
      <c r="I19" s="8"/>
      <c r="J19" s="8"/>
    </row>
    <row r="20" spans="1:10" x14ac:dyDescent="0.4">
      <c r="A20" s="30" t="s">
        <v>18</v>
      </c>
      <c r="B20" s="8"/>
      <c r="C20" s="8"/>
      <c r="D20" s="8"/>
      <c r="E20" s="8"/>
      <c r="F20" s="8"/>
      <c r="G20" s="26"/>
      <c r="H20" s="26"/>
      <c r="I20" s="8"/>
      <c r="J20" s="8"/>
    </row>
    <row r="21" spans="1:10" x14ac:dyDescent="0.4">
      <c r="A21" s="25" t="s">
        <v>56</v>
      </c>
      <c r="B21" s="8">
        <v>0</v>
      </c>
      <c r="C21" s="8">
        <v>0</v>
      </c>
      <c r="D21" s="8">
        <v>0</v>
      </c>
      <c r="E21" s="8"/>
      <c r="F21" s="8">
        <v>0</v>
      </c>
      <c r="G21" s="26">
        <v>0</v>
      </c>
      <c r="H21" s="26">
        <v>165.4</v>
      </c>
      <c r="I21" s="8"/>
      <c r="J21" s="8"/>
    </row>
    <row r="22" spans="1:10" x14ac:dyDescent="0.4">
      <c r="A22" s="31" t="s">
        <v>57</v>
      </c>
      <c r="B22" s="8">
        <v>200</v>
      </c>
      <c r="C22" s="8">
        <v>700</v>
      </c>
      <c r="D22" s="8">
        <v>300</v>
      </c>
      <c r="E22" s="8"/>
      <c r="F22" s="8">
        <v>186.13</v>
      </c>
      <c r="G22" s="26">
        <v>290</v>
      </c>
      <c r="H22" s="26">
        <v>16.920000000000002</v>
      </c>
      <c r="I22" s="8">
        <v>339.54</v>
      </c>
      <c r="J22" s="8">
        <v>135.12</v>
      </c>
    </row>
    <row r="23" spans="1:10" x14ac:dyDescent="0.4">
      <c r="A23" s="31" t="s">
        <v>58</v>
      </c>
      <c r="B23" s="8">
        <v>2.5</v>
      </c>
      <c r="C23" s="8">
        <v>2.5</v>
      </c>
      <c r="D23" s="8">
        <v>0</v>
      </c>
      <c r="E23" s="8"/>
      <c r="F23" s="8">
        <v>0</v>
      </c>
      <c r="G23" s="26">
        <v>1.26</v>
      </c>
      <c r="H23" s="26">
        <v>0.98</v>
      </c>
      <c r="I23" s="8">
        <v>0</v>
      </c>
      <c r="J23" s="8"/>
    </row>
    <row r="24" spans="1:10" x14ac:dyDescent="0.4">
      <c r="A24" s="25" t="s">
        <v>59</v>
      </c>
      <c r="B24" s="8">
        <v>100</v>
      </c>
      <c r="C24" s="8">
        <v>100</v>
      </c>
      <c r="D24" s="8">
        <v>6.84</v>
      </c>
      <c r="E24" s="8"/>
      <c r="F24" s="8">
        <v>65</v>
      </c>
      <c r="G24" s="26">
        <v>9.92</v>
      </c>
      <c r="H24" s="26">
        <v>28.74</v>
      </c>
      <c r="I24" s="8">
        <v>113.63000000000001</v>
      </c>
      <c r="J24" s="8">
        <v>140.91</v>
      </c>
    </row>
    <row r="25" spans="1:10" x14ac:dyDescent="0.4">
      <c r="A25" s="31" t="s">
        <v>70</v>
      </c>
      <c r="B25" s="8">
        <v>0</v>
      </c>
      <c r="C25" s="8">
        <v>0</v>
      </c>
      <c r="D25" s="8">
        <v>0</v>
      </c>
      <c r="E25" s="8"/>
      <c r="F25" s="8">
        <v>0</v>
      </c>
      <c r="G25" s="26">
        <f>SUM(H25:H25)</f>
        <v>0</v>
      </c>
      <c r="H25" s="26">
        <v>0</v>
      </c>
      <c r="I25" s="8">
        <v>0</v>
      </c>
      <c r="J25" s="8"/>
    </row>
    <row r="26" spans="1:10" x14ac:dyDescent="0.4">
      <c r="A26" s="25" t="s">
        <v>60</v>
      </c>
      <c r="B26" s="8">
        <v>250</v>
      </c>
      <c r="C26" s="8">
        <v>100</v>
      </c>
      <c r="D26" s="8">
        <v>25.65</v>
      </c>
      <c r="E26" s="8"/>
      <c r="F26" s="8">
        <v>45.9</v>
      </c>
      <c r="G26" s="26">
        <v>73.8</v>
      </c>
      <c r="H26" s="26">
        <v>175.57</v>
      </c>
      <c r="I26" s="8">
        <v>261.56</v>
      </c>
      <c r="J26" s="8">
        <v>479.28999999999996</v>
      </c>
    </row>
    <row r="27" spans="1:10" x14ac:dyDescent="0.4">
      <c r="A27" s="25" t="s">
        <v>61</v>
      </c>
      <c r="B27" s="8">
        <v>216</v>
      </c>
      <c r="C27" s="8">
        <v>216</v>
      </c>
      <c r="D27" s="8">
        <v>216</v>
      </c>
      <c r="E27" s="8"/>
      <c r="F27" s="8">
        <v>216</v>
      </c>
      <c r="G27" s="26">
        <v>216</v>
      </c>
      <c r="H27" s="26">
        <v>216</v>
      </c>
      <c r="I27" s="8">
        <v>18.63</v>
      </c>
      <c r="J27" s="8">
        <v>9.39</v>
      </c>
    </row>
    <row r="28" spans="1:10" x14ac:dyDescent="0.4">
      <c r="A28" s="31" t="s">
        <v>62</v>
      </c>
      <c r="B28" s="8">
        <v>4994.28</v>
      </c>
      <c r="C28" s="8">
        <v>6450</v>
      </c>
      <c r="D28" s="8">
        <v>6298.34</v>
      </c>
      <c r="E28" s="8"/>
      <c r="F28" s="8">
        <v>6622.59</v>
      </c>
      <c r="G28" s="26">
        <v>5152.29</v>
      </c>
      <c r="H28" s="26">
        <v>5265.04</v>
      </c>
      <c r="I28" s="8">
        <v>3901.34</v>
      </c>
      <c r="J28" s="8">
        <v>4905.01</v>
      </c>
    </row>
    <row r="29" spans="1:10" x14ac:dyDescent="0.4">
      <c r="A29" s="31" t="s">
        <v>63</v>
      </c>
      <c r="B29" s="8">
        <v>0</v>
      </c>
      <c r="C29" s="8">
        <v>0</v>
      </c>
      <c r="D29" s="8">
        <v>34.6</v>
      </c>
      <c r="E29" s="8"/>
      <c r="F29" s="8">
        <v>0</v>
      </c>
      <c r="G29" s="26">
        <v>0</v>
      </c>
      <c r="H29" s="26">
        <v>-94</v>
      </c>
      <c r="I29" s="8">
        <v>0</v>
      </c>
      <c r="J29" s="8">
        <v>0</v>
      </c>
    </row>
    <row r="30" spans="1:10" x14ac:dyDescent="0.4">
      <c r="A30" s="31" t="s">
        <v>72</v>
      </c>
      <c r="B30" s="8"/>
      <c r="C30" s="8">
        <v>120</v>
      </c>
      <c r="D30" s="8">
        <v>130</v>
      </c>
      <c r="E30" s="8"/>
      <c r="F30" s="8">
        <v>120</v>
      </c>
      <c r="G30" s="26">
        <v>120</v>
      </c>
      <c r="H30" s="26">
        <v>50</v>
      </c>
      <c r="I30" s="8">
        <v>0</v>
      </c>
      <c r="J30" s="8">
        <v>0</v>
      </c>
    </row>
    <row r="31" spans="1:10" x14ac:dyDescent="0.4">
      <c r="A31" s="25" t="s">
        <v>64</v>
      </c>
      <c r="B31" s="8">
        <v>350</v>
      </c>
      <c r="C31" s="8">
        <v>500</v>
      </c>
      <c r="D31" s="8">
        <v>426.35</v>
      </c>
      <c r="E31" s="8"/>
      <c r="F31" s="8">
        <v>448.04</v>
      </c>
      <c r="G31" s="26">
        <v>418.08</v>
      </c>
      <c r="H31" s="26">
        <v>316</v>
      </c>
      <c r="I31" s="8">
        <v>346.02</v>
      </c>
      <c r="J31" s="8">
        <v>331.64</v>
      </c>
    </row>
    <row r="32" spans="1:10" x14ac:dyDescent="0.4">
      <c r="A32" s="25" t="s">
        <v>65</v>
      </c>
      <c r="B32" s="8">
        <v>200</v>
      </c>
      <c r="C32" s="8">
        <v>150</v>
      </c>
      <c r="D32" s="8">
        <v>100</v>
      </c>
      <c r="E32" s="8"/>
      <c r="F32" s="8">
        <v>300</v>
      </c>
      <c r="G32" s="26">
        <v>100</v>
      </c>
      <c r="H32" s="26">
        <v>200</v>
      </c>
      <c r="I32" s="8">
        <v>200</v>
      </c>
      <c r="J32" s="8">
        <v>200</v>
      </c>
    </row>
    <row r="33" spans="1:10" x14ac:dyDescent="0.4">
      <c r="A33" s="25" t="s">
        <v>66</v>
      </c>
      <c r="B33" s="8">
        <v>200</v>
      </c>
      <c r="C33" s="8">
        <v>0</v>
      </c>
      <c r="D33" s="8">
        <v>0</v>
      </c>
      <c r="E33" s="8"/>
      <c r="F33" s="8">
        <v>0</v>
      </c>
      <c r="G33" s="26">
        <v>120</v>
      </c>
      <c r="H33" s="26">
        <v>124</v>
      </c>
      <c r="I33" s="8">
        <v>0</v>
      </c>
      <c r="J33" s="8">
        <v>475</v>
      </c>
    </row>
    <row r="34" spans="1:10" x14ac:dyDescent="0.4">
      <c r="A34" s="31" t="s">
        <v>67</v>
      </c>
      <c r="B34" s="8">
        <v>50</v>
      </c>
      <c r="C34" s="8">
        <v>0</v>
      </c>
      <c r="D34" s="8">
        <v>0</v>
      </c>
      <c r="E34" s="8"/>
      <c r="F34" s="8">
        <v>0</v>
      </c>
      <c r="G34" s="26">
        <v>0</v>
      </c>
      <c r="H34" s="26">
        <v>20.5</v>
      </c>
      <c r="I34" s="8">
        <v>0</v>
      </c>
      <c r="J34" s="8">
        <v>7.4</v>
      </c>
    </row>
    <row r="35" spans="1:10" x14ac:dyDescent="0.4">
      <c r="A35" s="32" t="s">
        <v>55</v>
      </c>
      <c r="B35" s="8">
        <v>140</v>
      </c>
      <c r="C35" s="8">
        <v>50</v>
      </c>
      <c r="D35" s="8">
        <v>0</v>
      </c>
      <c r="E35" s="8"/>
      <c r="F35" s="8">
        <v>0</v>
      </c>
      <c r="G35" s="26">
        <v>58.63</v>
      </c>
      <c r="H35" s="50">
        <v>136.38999999999999</v>
      </c>
      <c r="I35" s="8">
        <v>0</v>
      </c>
      <c r="J35" s="8"/>
    </row>
    <row r="36" spans="1:10" x14ac:dyDescent="0.4">
      <c r="A36" s="31" t="s">
        <v>68</v>
      </c>
      <c r="B36" s="8">
        <v>300</v>
      </c>
      <c r="C36" s="8">
        <v>500</v>
      </c>
      <c r="D36" s="8">
        <v>0</v>
      </c>
      <c r="E36" s="8"/>
      <c r="F36" s="8">
        <v>313.99</v>
      </c>
      <c r="G36" s="26">
        <v>50</v>
      </c>
      <c r="H36" s="26">
        <v>0</v>
      </c>
      <c r="I36" s="8">
        <v>150</v>
      </c>
      <c r="J36" s="8">
        <v>485</v>
      </c>
    </row>
    <row r="37" spans="1:10" x14ac:dyDescent="0.4">
      <c r="A37" s="31" t="s">
        <v>76</v>
      </c>
      <c r="B37" s="8"/>
      <c r="C37" s="8">
        <v>0</v>
      </c>
      <c r="D37" s="8">
        <v>1200</v>
      </c>
      <c r="E37" s="8"/>
      <c r="F37" s="8">
        <v>0</v>
      </c>
      <c r="G37" s="26">
        <v>50</v>
      </c>
      <c r="H37" s="26">
        <v>0</v>
      </c>
      <c r="I37" s="8">
        <v>0</v>
      </c>
      <c r="J37" s="8">
        <v>0</v>
      </c>
    </row>
    <row r="38" spans="1:10" x14ac:dyDescent="0.4">
      <c r="A38" s="31" t="s">
        <v>69</v>
      </c>
      <c r="B38" s="8">
        <v>400</v>
      </c>
      <c r="C38" s="8">
        <v>400</v>
      </c>
      <c r="D38" s="8">
        <v>0</v>
      </c>
      <c r="E38" s="8"/>
      <c r="F38" s="8">
        <v>0</v>
      </c>
      <c r="G38" s="26">
        <v>240</v>
      </c>
      <c r="H38" s="26">
        <v>660</v>
      </c>
      <c r="I38" s="8">
        <v>473.79</v>
      </c>
      <c r="J38" s="8"/>
    </row>
    <row r="39" spans="1:10" x14ac:dyDescent="0.4">
      <c r="A39" s="25" t="s">
        <v>71</v>
      </c>
      <c r="B39" s="8">
        <v>155.1</v>
      </c>
      <c r="C39" s="8">
        <v>250</v>
      </c>
      <c r="D39" s="8">
        <v>104.99</v>
      </c>
      <c r="E39" s="8"/>
      <c r="F39" s="8">
        <v>233.04</v>
      </c>
      <c r="G39" s="26">
        <v>244.43</v>
      </c>
      <c r="H39" s="26">
        <v>102</v>
      </c>
      <c r="I39" s="8">
        <v>152</v>
      </c>
      <c r="J39" s="8">
        <v>96</v>
      </c>
    </row>
    <row r="40" spans="1:10" x14ac:dyDescent="0.4">
      <c r="A40" s="25" t="s">
        <v>19</v>
      </c>
      <c r="B40" s="8">
        <v>150</v>
      </c>
      <c r="C40" s="8">
        <v>50</v>
      </c>
      <c r="D40" s="8">
        <v>0</v>
      </c>
      <c r="E40" s="8"/>
      <c r="F40" s="8">
        <v>0</v>
      </c>
      <c r="G40" s="26">
        <v>62</v>
      </c>
      <c r="H40" s="26">
        <v>170.5</v>
      </c>
      <c r="I40" s="8">
        <v>187.75</v>
      </c>
      <c r="J40" s="8">
        <v>156.75</v>
      </c>
    </row>
    <row r="41" spans="1:10" x14ac:dyDescent="0.4">
      <c r="A41" s="25" t="s">
        <v>20</v>
      </c>
      <c r="B41" s="8">
        <v>0</v>
      </c>
      <c r="C41" s="8">
        <v>100</v>
      </c>
      <c r="D41" s="8">
        <v>0</v>
      </c>
      <c r="E41" s="8"/>
      <c r="F41" s="8">
        <v>0</v>
      </c>
      <c r="G41" s="26">
        <v>401.16</v>
      </c>
      <c r="H41" s="26">
        <v>0</v>
      </c>
      <c r="I41" s="8">
        <v>0</v>
      </c>
      <c r="J41" s="8">
        <v>0</v>
      </c>
    </row>
    <row r="42" spans="1:10" x14ac:dyDescent="0.4">
      <c r="A42" s="30" t="s">
        <v>21</v>
      </c>
      <c r="B42" s="8">
        <v>200</v>
      </c>
      <c r="C42" s="8"/>
      <c r="D42" s="8"/>
      <c r="E42" s="8"/>
      <c r="F42" s="8"/>
      <c r="G42" s="26"/>
      <c r="H42" s="26">
        <v>0</v>
      </c>
      <c r="I42" s="8">
        <v>0</v>
      </c>
      <c r="J42" s="8">
        <v>0</v>
      </c>
    </row>
    <row r="43" spans="1:10" x14ac:dyDescent="0.4">
      <c r="A43" s="33" t="s">
        <v>22</v>
      </c>
      <c r="B43" s="8">
        <v>0</v>
      </c>
      <c r="C43" s="8">
        <v>0</v>
      </c>
      <c r="D43" s="8">
        <v>0</v>
      </c>
      <c r="E43" s="8"/>
      <c r="F43" s="8">
        <v>0</v>
      </c>
      <c r="G43" s="26">
        <f t="shared" ref="G43:G57" si="4">SUM(H43:H43)</f>
        <v>0</v>
      </c>
      <c r="H43" s="26">
        <v>0</v>
      </c>
      <c r="I43" s="8">
        <v>0</v>
      </c>
      <c r="J43" s="8">
        <v>0</v>
      </c>
    </row>
    <row r="44" spans="1:10" x14ac:dyDescent="0.4">
      <c r="A44" s="33" t="s">
        <v>23</v>
      </c>
      <c r="B44" s="8">
        <v>0</v>
      </c>
      <c r="C44" s="8">
        <v>0</v>
      </c>
      <c r="D44" s="8">
        <v>0</v>
      </c>
      <c r="E44" s="8"/>
      <c r="F44" s="8">
        <v>0</v>
      </c>
      <c r="G44" s="26">
        <f t="shared" si="4"/>
        <v>0</v>
      </c>
      <c r="H44" s="26">
        <v>0</v>
      </c>
      <c r="I44" s="8">
        <v>0</v>
      </c>
      <c r="J44" s="8">
        <v>0</v>
      </c>
    </row>
    <row r="45" spans="1:10" x14ac:dyDescent="0.4">
      <c r="A45" s="34" t="s">
        <v>24</v>
      </c>
      <c r="B45" s="8">
        <v>0</v>
      </c>
      <c r="C45" s="8">
        <v>0</v>
      </c>
      <c r="D45" s="8">
        <v>0</v>
      </c>
      <c r="E45" s="8"/>
      <c r="F45" s="8">
        <v>0</v>
      </c>
      <c r="G45" s="26">
        <f t="shared" si="4"/>
        <v>0</v>
      </c>
      <c r="H45" s="26">
        <v>0</v>
      </c>
      <c r="I45" s="8">
        <v>0</v>
      </c>
      <c r="J45" s="8">
        <v>0</v>
      </c>
    </row>
    <row r="46" spans="1:10" x14ac:dyDescent="0.4">
      <c r="A46" s="33" t="s">
        <v>25</v>
      </c>
      <c r="B46" s="8">
        <v>0</v>
      </c>
      <c r="C46" s="8">
        <v>0</v>
      </c>
      <c r="D46" s="8">
        <v>0</v>
      </c>
      <c r="E46" s="8"/>
      <c r="F46" s="8">
        <v>0</v>
      </c>
      <c r="G46" s="26">
        <f t="shared" si="4"/>
        <v>0</v>
      </c>
      <c r="H46" s="51">
        <v>0</v>
      </c>
      <c r="I46" s="8">
        <v>0</v>
      </c>
      <c r="J46" s="8">
        <v>0</v>
      </c>
    </row>
    <row r="47" spans="1:10" x14ac:dyDescent="0.4">
      <c r="A47" s="34" t="s">
        <v>26</v>
      </c>
      <c r="B47" s="8">
        <v>0</v>
      </c>
      <c r="C47" s="8">
        <v>0</v>
      </c>
      <c r="D47" s="8">
        <v>0</v>
      </c>
      <c r="E47" s="8"/>
      <c r="F47" s="8">
        <v>0</v>
      </c>
      <c r="G47" s="26">
        <f t="shared" si="4"/>
        <v>0</v>
      </c>
      <c r="H47" s="26">
        <v>0</v>
      </c>
      <c r="I47" s="8">
        <v>0</v>
      </c>
      <c r="J47" s="8">
        <v>0</v>
      </c>
    </row>
    <row r="48" spans="1:10" x14ac:dyDescent="0.4">
      <c r="A48" s="33" t="s">
        <v>27</v>
      </c>
      <c r="B48" s="8">
        <v>0</v>
      </c>
      <c r="C48" s="8">
        <v>0</v>
      </c>
      <c r="D48" s="8">
        <v>0</v>
      </c>
      <c r="E48" s="8"/>
      <c r="F48" s="8">
        <v>0</v>
      </c>
      <c r="G48" s="26">
        <f t="shared" si="4"/>
        <v>0</v>
      </c>
      <c r="H48" s="26">
        <v>0</v>
      </c>
      <c r="I48" s="8">
        <v>0</v>
      </c>
      <c r="J48" s="8">
        <v>0</v>
      </c>
    </row>
    <row r="49" spans="1:10" x14ac:dyDescent="0.4">
      <c r="A49" s="33" t="s">
        <v>28</v>
      </c>
      <c r="B49" s="8">
        <v>0</v>
      </c>
      <c r="C49" s="8">
        <v>0</v>
      </c>
      <c r="D49" s="8">
        <v>0</v>
      </c>
      <c r="E49" s="8"/>
      <c r="F49" s="8">
        <v>0</v>
      </c>
      <c r="G49" s="26">
        <f t="shared" si="4"/>
        <v>0</v>
      </c>
      <c r="H49" s="26">
        <v>0</v>
      </c>
      <c r="I49" s="8">
        <v>0</v>
      </c>
      <c r="J49" s="8">
        <v>0</v>
      </c>
    </row>
    <row r="50" spans="1:10" x14ac:dyDescent="0.4">
      <c r="A50" s="33" t="s">
        <v>29</v>
      </c>
      <c r="B50" s="8">
        <v>0</v>
      </c>
      <c r="C50" s="8">
        <v>0</v>
      </c>
      <c r="D50" s="8">
        <v>0</v>
      </c>
      <c r="E50" s="8"/>
      <c r="F50" s="8">
        <v>0</v>
      </c>
      <c r="G50" s="26">
        <f t="shared" si="4"/>
        <v>0</v>
      </c>
      <c r="H50" s="26">
        <v>0</v>
      </c>
      <c r="I50" s="8">
        <v>0</v>
      </c>
      <c r="J50" s="8">
        <v>0</v>
      </c>
    </row>
    <row r="51" spans="1:10" x14ac:dyDescent="0.4">
      <c r="A51" s="34" t="s">
        <v>30</v>
      </c>
      <c r="B51" s="8">
        <v>0</v>
      </c>
      <c r="C51" s="8">
        <v>0</v>
      </c>
      <c r="D51" s="8">
        <v>0</v>
      </c>
      <c r="E51" s="8"/>
      <c r="F51" s="8">
        <v>0</v>
      </c>
      <c r="G51" s="26">
        <f t="shared" si="4"/>
        <v>0</v>
      </c>
      <c r="H51" s="26">
        <v>0</v>
      </c>
      <c r="I51" s="8">
        <v>0</v>
      </c>
      <c r="J51" s="8">
        <v>0</v>
      </c>
    </row>
    <row r="52" spans="1:10" x14ac:dyDescent="0.4">
      <c r="A52" s="34" t="s">
        <v>31</v>
      </c>
      <c r="B52" s="8">
        <v>0</v>
      </c>
      <c r="C52" s="8">
        <v>0</v>
      </c>
      <c r="D52" s="8">
        <v>0</v>
      </c>
      <c r="E52" s="8"/>
      <c r="F52" s="8">
        <v>0</v>
      </c>
      <c r="G52" s="26">
        <f t="shared" si="4"/>
        <v>0</v>
      </c>
      <c r="H52" s="26">
        <v>0</v>
      </c>
      <c r="I52" s="8">
        <v>0</v>
      </c>
      <c r="J52" s="8">
        <v>0</v>
      </c>
    </row>
    <row r="53" spans="1:10" x14ac:dyDescent="0.4">
      <c r="A53" s="35" t="s">
        <v>32</v>
      </c>
      <c r="B53" s="8">
        <v>0</v>
      </c>
      <c r="C53" s="8">
        <v>0</v>
      </c>
      <c r="D53" s="8">
        <v>0</v>
      </c>
      <c r="E53" s="8"/>
      <c r="F53" s="8">
        <v>0</v>
      </c>
      <c r="G53" s="26">
        <f t="shared" si="4"/>
        <v>0</v>
      </c>
      <c r="H53" s="26">
        <v>0</v>
      </c>
      <c r="I53" s="8">
        <v>0</v>
      </c>
      <c r="J53" s="8">
        <v>0</v>
      </c>
    </row>
    <row r="54" spans="1:10" x14ac:dyDescent="0.4">
      <c r="A54" s="36" t="s">
        <v>33</v>
      </c>
      <c r="B54" s="8">
        <v>0</v>
      </c>
      <c r="C54" s="8">
        <v>0</v>
      </c>
      <c r="D54" s="8">
        <v>0</v>
      </c>
      <c r="E54" s="8"/>
      <c r="F54" s="8">
        <v>0</v>
      </c>
      <c r="G54" s="26">
        <f t="shared" si="4"/>
        <v>0</v>
      </c>
      <c r="H54" s="26">
        <v>0</v>
      </c>
      <c r="I54" s="8">
        <v>0</v>
      </c>
      <c r="J54" s="8">
        <v>0</v>
      </c>
    </row>
    <row r="55" spans="1:10" ht="23.25" customHeight="1" x14ac:dyDescent="0.4">
      <c r="A55" s="36" t="s">
        <v>34</v>
      </c>
      <c r="B55" s="8">
        <v>0</v>
      </c>
      <c r="C55" s="8">
        <v>0</v>
      </c>
      <c r="D55" s="8">
        <v>0</v>
      </c>
      <c r="E55" s="8"/>
      <c r="F55" s="8">
        <v>0</v>
      </c>
      <c r="G55" s="26">
        <f t="shared" si="4"/>
        <v>0</v>
      </c>
      <c r="H55" s="26">
        <v>0</v>
      </c>
      <c r="I55" s="8">
        <v>0</v>
      </c>
      <c r="J55" s="8">
        <v>0</v>
      </c>
    </row>
    <row r="56" spans="1:10" x14ac:dyDescent="0.4">
      <c r="A56" s="33" t="s">
        <v>35</v>
      </c>
      <c r="B56" s="8">
        <v>0</v>
      </c>
      <c r="C56" s="8">
        <v>0</v>
      </c>
      <c r="D56" s="8">
        <v>0</v>
      </c>
      <c r="E56" s="8"/>
      <c r="F56" s="8">
        <v>0</v>
      </c>
      <c r="G56" s="26">
        <f t="shared" si="4"/>
        <v>0</v>
      </c>
      <c r="H56" s="26">
        <v>0</v>
      </c>
      <c r="I56" s="8">
        <v>0</v>
      </c>
      <c r="J56" s="8">
        <v>0</v>
      </c>
    </row>
    <row r="57" spans="1:10" x14ac:dyDescent="0.4">
      <c r="A57" s="25" t="s">
        <v>36</v>
      </c>
      <c r="B57" s="8">
        <v>0</v>
      </c>
      <c r="C57" s="8">
        <v>0</v>
      </c>
      <c r="D57" s="8">
        <v>0</v>
      </c>
      <c r="E57" s="8"/>
      <c r="F57" s="8">
        <v>244.5</v>
      </c>
      <c r="G57" s="26">
        <f t="shared" si="4"/>
        <v>0</v>
      </c>
      <c r="H57" s="26">
        <v>0</v>
      </c>
      <c r="I57" s="8">
        <v>0</v>
      </c>
      <c r="J57" s="8">
        <v>230.15</v>
      </c>
    </row>
    <row r="58" spans="1:10" s="11" customFormat="1" x14ac:dyDescent="0.4">
      <c r="A58" s="6" t="s">
        <v>37</v>
      </c>
      <c r="B58" s="29">
        <f>SUM(B20:B57)</f>
        <v>7907.88</v>
      </c>
      <c r="C58" s="29">
        <f>SUM(C21:C57)</f>
        <v>9688.5</v>
      </c>
      <c r="D58" s="29">
        <f>SUM(D21:D57)</f>
        <v>8842.77</v>
      </c>
      <c r="E58" s="29"/>
      <c r="F58" s="29">
        <f>SUM(F21:F57)</f>
        <v>8795.19</v>
      </c>
      <c r="G58" s="28">
        <f>SUM(G20:G57)</f>
        <v>7607.5700000000006</v>
      </c>
      <c r="H58" s="28">
        <f>SUM(H20:H57)</f>
        <v>7554.04</v>
      </c>
      <c r="I58" s="29">
        <v>6282.9</v>
      </c>
      <c r="J58" s="29">
        <v>7786.7</v>
      </c>
    </row>
    <row r="59" spans="1:10" x14ac:dyDescent="0.4">
      <c r="A59" s="25" t="s">
        <v>74</v>
      </c>
      <c r="B59" s="8">
        <v>0</v>
      </c>
      <c r="C59" s="8">
        <v>0</v>
      </c>
      <c r="D59" s="8">
        <v>0</v>
      </c>
      <c r="E59" s="8"/>
      <c r="F59" s="8">
        <v>0</v>
      </c>
      <c r="G59" s="26">
        <v>665</v>
      </c>
      <c r="H59" s="26">
        <v>0</v>
      </c>
      <c r="I59" s="8">
        <v>3194.45</v>
      </c>
      <c r="J59" s="8">
        <v>2476.0500000000002</v>
      </c>
    </row>
    <row r="60" spans="1:10" x14ac:dyDescent="0.4">
      <c r="A60" s="25" t="s">
        <v>77</v>
      </c>
      <c r="B60" s="8">
        <v>0</v>
      </c>
      <c r="C60" s="8">
        <v>0</v>
      </c>
      <c r="D60" s="8">
        <v>0</v>
      </c>
      <c r="E60" s="8"/>
      <c r="F60" s="8">
        <v>0</v>
      </c>
      <c r="G60" s="26">
        <v>820</v>
      </c>
      <c r="H60" s="26">
        <v>0</v>
      </c>
      <c r="I60" s="8">
        <v>850</v>
      </c>
      <c r="J60" s="8"/>
    </row>
    <row r="61" spans="1:10" x14ac:dyDescent="0.4">
      <c r="A61" s="25" t="s">
        <v>38</v>
      </c>
      <c r="B61" s="8">
        <v>0</v>
      </c>
      <c r="C61" s="8">
        <v>0</v>
      </c>
      <c r="D61" s="8">
        <v>0</v>
      </c>
      <c r="E61" s="8"/>
      <c r="F61" s="8">
        <v>0</v>
      </c>
      <c r="G61" s="26">
        <v>18744</v>
      </c>
      <c r="H61" s="26">
        <v>1080</v>
      </c>
      <c r="I61" s="8">
        <v>2912</v>
      </c>
      <c r="J61" s="8"/>
    </row>
    <row r="62" spans="1:10" x14ac:dyDescent="0.4">
      <c r="A62" s="25" t="s">
        <v>39</v>
      </c>
      <c r="B62" s="8">
        <v>600</v>
      </c>
      <c r="C62" s="8">
        <v>250</v>
      </c>
      <c r="D62" s="8">
        <v>260</v>
      </c>
      <c r="E62" s="8"/>
      <c r="F62" s="8">
        <v>130.46</v>
      </c>
      <c r="G62" s="26">
        <v>3841.5</v>
      </c>
      <c r="H62" s="26">
        <v>437.88</v>
      </c>
      <c r="I62" s="8">
        <v>1385.05</v>
      </c>
      <c r="J62" s="8">
        <v>769.81000000000006</v>
      </c>
    </row>
    <row r="63" spans="1:10" x14ac:dyDescent="0.4">
      <c r="A63" s="6" t="s">
        <v>40</v>
      </c>
      <c r="B63" s="29">
        <f t="shared" ref="B63:H63" si="5">SUM(B58:B62)</f>
        <v>8507.880000000001</v>
      </c>
      <c r="C63" s="29">
        <f t="shared" si="5"/>
        <v>9938.5</v>
      </c>
      <c r="D63" s="29">
        <f t="shared" ref="D63" si="6">SUM(D58:D62)</f>
        <v>9102.77</v>
      </c>
      <c r="E63" s="29"/>
      <c r="F63" s="29">
        <f t="shared" si="5"/>
        <v>8925.65</v>
      </c>
      <c r="G63" s="28">
        <f t="shared" si="5"/>
        <v>31678.07</v>
      </c>
      <c r="H63" s="28">
        <f t="shared" si="5"/>
        <v>9071.92</v>
      </c>
      <c r="I63" s="8">
        <v>14624.399999999998</v>
      </c>
      <c r="J63" s="8">
        <v>11032.56</v>
      </c>
    </row>
    <row r="64" spans="1:10" s="11" customFormat="1" x14ac:dyDescent="0.4">
      <c r="A64" s="6" t="s">
        <v>41</v>
      </c>
      <c r="B64" s="29">
        <f t="shared" ref="B64:H64" si="7">+B17-B63</f>
        <v>-503.80000000000109</v>
      </c>
      <c r="C64" s="29">
        <f t="shared" si="7"/>
        <v>-1465.5</v>
      </c>
      <c r="D64" s="29">
        <f t="shared" ref="D64" si="8">+D17-D63</f>
        <v>696.8700000000008</v>
      </c>
      <c r="E64" s="29"/>
      <c r="F64" s="29">
        <f t="shared" si="7"/>
        <v>-1091.5699999999997</v>
      </c>
      <c r="G64" s="28">
        <f t="shared" si="7"/>
        <v>-628.58999999999651</v>
      </c>
      <c r="H64" s="28">
        <f t="shared" si="7"/>
        <v>-233.46999999999935</v>
      </c>
      <c r="I64" s="29">
        <v>-1761.5799999999981</v>
      </c>
      <c r="J64" s="29">
        <v>4831.0899999999983</v>
      </c>
    </row>
    <row r="65" spans="1:10" x14ac:dyDescent="0.4">
      <c r="A65" s="37" t="s">
        <v>42</v>
      </c>
      <c r="B65" s="8"/>
      <c r="C65" s="8"/>
      <c r="D65" s="8"/>
      <c r="E65" s="8"/>
      <c r="F65" s="8"/>
      <c r="G65" s="28"/>
      <c r="H65" s="28"/>
      <c r="I65" s="8"/>
      <c r="J65" s="8"/>
    </row>
    <row r="66" spans="1:10" s="11" customFormat="1" x14ac:dyDescent="0.4">
      <c r="A66" s="6" t="s">
        <v>43</v>
      </c>
      <c r="B66" s="38">
        <f t="shared" ref="B66:H66" si="9">+B18-B63</f>
        <v>7425.35</v>
      </c>
      <c r="C66" s="38">
        <f t="shared" si="9"/>
        <v>5372.08</v>
      </c>
      <c r="D66" s="38">
        <f t="shared" ref="D66" si="10">+D18-D63</f>
        <v>7534.4500000000007</v>
      </c>
      <c r="E66" s="38"/>
      <c r="F66" s="38">
        <f t="shared" si="9"/>
        <v>6837.58</v>
      </c>
      <c r="G66" s="28">
        <f t="shared" si="9"/>
        <v>7929.1500000000015</v>
      </c>
      <c r="H66" s="28">
        <f t="shared" si="9"/>
        <v>8432.42</v>
      </c>
      <c r="I66" s="29">
        <v>8665.880000000001</v>
      </c>
      <c r="J66" s="29">
        <v>10427.459999999997</v>
      </c>
    </row>
    <row r="67" spans="1:10" x14ac:dyDescent="0.4">
      <c r="A67" s="6"/>
      <c r="B67" s="27"/>
      <c r="C67" s="27"/>
      <c r="D67" s="27"/>
      <c r="E67" s="27"/>
      <c r="F67" s="27"/>
      <c r="G67" s="26"/>
      <c r="H67" s="26"/>
      <c r="I67" s="8"/>
      <c r="J67" s="8"/>
    </row>
    <row r="68" spans="1:10" x14ac:dyDescent="0.4">
      <c r="A68" s="39" t="s">
        <v>44</v>
      </c>
      <c r="B68" s="27"/>
      <c r="C68" s="27"/>
      <c r="D68" s="27"/>
      <c r="E68" s="27"/>
      <c r="F68" s="27"/>
      <c r="G68" s="26"/>
      <c r="H68" s="26"/>
      <c r="I68" s="8"/>
      <c r="J68" s="8"/>
    </row>
    <row r="69" spans="1:10" x14ac:dyDescent="0.4">
      <c r="A69" s="14" t="s">
        <v>45</v>
      </c>
      <c r="B69" s="41">
        <f t="shared" ref="B69:H69" si="11">+B75-SUM(B70:B74)</f>
        <v>5450.5</v>
      </c>
      <c r="C69" s="41">
        <f t="shared" si="11"/>
        <v>4022.08</v>
      </c>
      <c r="D69" s="41">
        <f t="shared" ref="D69" si="12">+D75-SUM(D70:D74)</f>
        <v>6184.4500000000007</v>
      </c>
      <c r="E69" s="41"/>
      <c r="F69" s="41">
        <f t="shared" si="11"/>
        <v>5487.58</v>
      </c>
      <c r="G69" s="40">
        <f t="shared" si="11"/>
        <v>6379.1500000000015</v>
      </c>
      <c r="H69" s="40">
        <f t="shared" si="11"/>
        <v>6537.57</v>
      </c>
      <c r="I69" s="8">
        <v>8135.8600000000006</v>
      </c>
      <c r="J69" s="8">
        <v>5144.7999999999965</v>
      </c>
    </row>
    <row r="70" spans="1:10" x14ac:dyDescent="0.4">
      <c r="A70" s="6" t="s">
        <v>46</v>
      </c>
      <c r="B70" s="27">
        <v>0</v>
      </c>
      <c r="C70" s="27">
        <v>100</v>
      </c>
      <c r="D70" s="27">
        <v>100</v>
      </c>
      <c r="E70" s="27"/>
      <c r="F70" s="27">
        <v>100</v>
      </c>
      <c r="G70" s="26">
        <v>0</v>
      </c>
      <c r="H70" s="26">
        <v>480</v>
      </c>
      <c r="I70" s="8">
        <v>280.02</v>
      </c>
      <c r="J70" s="8">
        <v>480.02</v>
      </c>
    </row>
    <row r="71" spans="1:10" x14ac:dyDescent="0.4">
      <c r="A71" s="6" t="s">
        <v>47</v>
      </c>
      <c r="B71" s="27">
        <v>424.85</v>
      </c>
      <c r="C71" s="27">
        <v>0</v>
      </c>
      <c r="D71" s="27">
        <v>0</v>
      </c>
      <c r="E71" s="27"/>
      <c r="F71" s="27">
        <v>0</v>
      </c>
      <c r="G71" s="26">
        <v>0</v>
      </c>
      <c r="H71" s="26">
        <v>424.85</v>
      </c>
      <c r="I71" s="8">
        <v>850</v>
      </c>
      <c r="J71" s="8">
        <v>0</v>
      </c>
    </row>
    <row r="72" spans="1:10" x14ac:dyDescent="0.4">
      <c r="A72" s="6" t="s">
        <v>48</v>
      </c>
      <c r="B72" s="27">
        <v>300</v>
      </c>
      <c r="C72" s="27">
        <v>0</v>
      </c>
      <c r="D72" s="27">
        <v>0</v>
      </c>
      <c r="E72" s="27"/>
      <c r="F72" s="27">
        <v>0</v>
      </c>
      <c r="G72" s="26">
        <v>300</v>
      </c>
      <c r="H72" s="26">
        <v>0</v>
      </c>
      <c r="I72" s="8">
        <v>0</v>
      </c>
      <c r="J72" s="8">
        <v>250</v>
      </c>
    </row>
    <row r="73" spans="1:10" x14ac:dyDescent="0.4">
      <c r="A73" s="6" t="s">
        <v>49</v>
      </c>
      <c r="B73" s="27">
        <v>250</v>
      </c>
      <c r="C73" s="27">
        <v>250</v>
      </c>
      <c r="D73" s="27">
        <v>250</v>
      </c>
      <c r="E73" s="27"/>
      <c r="F73" s="27">
        <v>250</v>
      </c>
      <c r="G73" s="26">
        <v>250</v>
      </c>
      <c r="H73" s="26">
        <v>250</v>
      </c>
      <c r="I73" s="8">
        <v>250</v>
      </c>
      <c r="J73" s="8">
        <v>0</v>
      </c>
    </row>
    <row r="74" spans="1:10" x14ac:dyDescent="0.4">
      <c r="A74" s="6" t="s">
        <v>50</v>
      </c>
      <c r="B74" s="27">
        <v>1000</v>
      </c>
      <c r="C74" s="27">
        <v>1000</v>
      </c>
      <c r="D74" s="27">
        <v>1000</v>
      </c>
      <c r="E74" s="27"/>
      <c r="F74" s="27">
        <v>1000</v>
      </c>
      <c r="G74" s="26">
        <v>1000</v>
      </c>
      <c r="H74" s="26">
        <v>740</v>
      </c>
      <c r="I74" s="8"/>
      <c r="J74" s="8"/>
    </row>
    <row r="75" spans="1:10" s="11" customFormat="1" x14ac:dyDescent="0.4">
      <c r="A75" s="6" t="s">
        <v>51</v>
      </c>
      <c r="B75" s="29">
        <f>B66</f>
        <v>7425.35</v>
      </c>
      <c r="C75" s="29">
        <f>C66</f>
        <v>5372.08</v>
      </c>
      <c r="D75" s="29">
        <f>D66</f>
        <v>7534.4500000000007</v>
      </c>
      <c r="E75" s="29"/>
      <c r="F75" s="29">
        <f>F66</f>
        <v>6837.58</v>
      </c>
      <c r="G75" s="28">
        <f>+G66</f>
        <v>7929.1500000000015</v>
      </c>
      <c r="H75" s="28">
        <f>+H66</f>
        <v>8432.42</v>
      </c>
      <c r="I75" s="29">
        <v>8665.8799999999992</v>
      </c>
      <c r="J75" s="29">
        <v>10427.459999999997</v>
      </c>
    </row>
    <row r="76" spans="1:10" x14ac:dyDescent="0.4">
      <c r="A76" s="25"/>
      <c r="B76" s="8"/>
      <c r="C76" s="8"/>
      <c r="D76" s="8"/>
      <c r="E76" s="8"/>
      <c r="F76" s="8"/>
      <c r="G76" s="7"/>
      <c r="H76" s="7"/>
      <c r="I76" s="8"/>
      <c r="J76" s="8"/>
    </row>
    <row r="77" spans="1:10" x14ac:dyDescent="0.4">
      <c r="A77" s="25"/>
      <c r="B77" s="43"/>
      <c r="C77" s="43"/>
      <c r="D77" s="43"/>
      <c r="E77" s="43"/>
      <c r="F77" s="43"/>
      <c r="G77" s="42"/>
      <c r="H77" s="7"/>
      <c r="I77" s="43"/>
      <c r="J77" s="43"/>
    </row>
    <row r="78" spans="1:10" x14ac:dyDescent="0.4">
      <c r="A78" s="44"/>
      <c r="B78" s="43"/>
      <c r="C78" s="43"/>
      <c r="D78" s="43"/>
      <c r="E78" s="43"/>
      <c r="F78" s="43"/>
      <c r="G78" s="45"/>
      <c r="H78" s="42"/>
      <c r="I78" s="43"/>
      <c r="J78" s="43"/>
    </row>
    <row r="79" spans="1:10" x14ac:dyDescent="0.4">
      <c r="A79" s="44"/>
      <c r="B79" s="43"/>
      <c r="C79" s="43"/>
      <c r="D79" s="43"/>
      <c r="E79" s="43"/>
      <c r="F79" s="43"/>
      <c r="G79" s="42"/>
      <c r="H79" s="42"/>
      <c r="I79" s="43"/>
      <c r="J79" s="43"/>
    </row>
    <row r="80" spans="1:10" x14ac:dyDescent="0.4">
      <c r="A80" s="44"/>
      <c r="B80" s="43"/>
      <c r="C80" s="43"/>
      <c r="D80" s="43"/>
      <c r="E80" s="43"/>
      <c r="F80" s="43"/>
      <c r="G80" s="45"/>
      <c r="H80" s="42"/>
      <c r="I80" s="43"/>
      <c r="J80" s="43"/>
    </row>
    <row r="81" spans="1:10" x14ac:dyDescent="0.4">
      <c r="A81" s="44"/>
      <c r="B81" s="46"/>
      <c r="C81" s="46"/>
      <c r="D81" s="46"/>
      <c r="E81" s="46"/>
      <c r="F81" s="46"/>
      <c r="G81" s="7"/>
      <c r="H81" s="42"/>
      <c r="I81" s="46"/>
      <c r="J81" s="46"/>
    </row>
    <row r="82" spans="1:10" x14ac:dyDescent="0.4">
      <c r="A82" s="44"/>
      <c r="B82" s="46"/>
      <c r="C82" s="46"/>
      <c r="D82" s="46"/>
      <c r="E82" s="46"/>
      <c r="F82" s="46"/>
      <c r="G82" s="47"/>
      <c r="H82" s="42"/>
      <c r="I82" s="46"/>
      <c r="J82" s="46"/>
    </row>
    <row r="83" spans="1:10" x14ac:dyDescent="0.4">
      <c r="A83" s="25" t="s">
        <v>53</v>
      </c>
      <c r="B83" s="46"/>
      <c r="C83" s="46"/>
      <c r="D83" s="46"/>
      <c r="E83" s="46"/>
      <c r="F83" s="46"/>
      <c r="G83" s="7"/>
      <c r="H83" s="48"/>
      <c r="I83" s="46"/>
      <c r="J83" s="46"/>
    </row>
    <row r="84" spans="1:10" x14ac:dyDescent="0.4">
      <c r="A84" s="25" t="s">
        <v>54</v>
      </c>
      <c r="B84" s="46"/>
      <c r="C84" s="46"/>
      <c r="D84" s="46"/>
      <c r="E84" s="46"/>
      <c r="F84" s="46"/>
      <c r="G84" s="48"/>
      <c r="H84" s="48"/>
      <c r="I84" s="46"/>
      <c r="J84" s="46"/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DE85-6261-4B94-A827-B588513C0B38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hanlou31@gmail.com</cp:lastModifiedBy>
  <cp:lastPrinted>2021-01-07T11:13:50Z</cp:lastPrinted>
  <dcterms:created xsi:type="dcterms:W3CDTF">2017-10-10T09:04:03Z</dcterms:created>
  <dcterms:modified xsi:type="dcterms:W3CDTF">2021-04-19T09:09:01Z</dcterms:modified>
</cp:coreProperties>
</file>